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<sst xmlns="http://schemas.openxmlformats.org/spreadsheetml/2006/main" count="429" uniqueCount="130">
  <si>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</si>
  <si>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</si>
  <si>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</si>
  <si>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</si>
  <si>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</si>
  <si>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</si>
  <si>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</si>
  <si>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</si>
  <si>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</si>
  <si>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</si>
  <si>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</si>
  <si>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</si>
  <si>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</si>
  <si>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</si>
  <si>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</si>
  <si>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</si>
  <si>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</si>
  <si>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</si>
  <si>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</si>
  <si>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</si>
  <si>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</si>
  <si>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</si>
  <si>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</si>
  <si>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</si>
  <si>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</si>
  <si>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</si>
  <si>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</si>
  <si>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</si>
  <si>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</si>
  <si>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</si>
  <si>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</si>
  <si>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</si>
  <si>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</si>
  <si>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</si>
  <si>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</si>
  <si>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</si>
  <si>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</si>
  <si>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</si>
  <si>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</si>
  <si>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</si>
  <si>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</si>
  <si>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</si>
  <si>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</si>
  <si>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</si>
  <si>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</si>
  <si>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</si>
  <si>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</si>
  <si>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</si>
  <si>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</si>
  <si>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</si>
  <si>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</si>
  <si>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</si>
  <si>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</si>
  <si>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</si>
  <si>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</si>
  <si>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</si>
  <si>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</si>
  <si>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</si>
  <si>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</si>
  <si>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</si>
  <si>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</si>
  <si>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</si>
  <si>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</si>
  <si>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</si>
  <si>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</si>
  <si>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</si>
  <si>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</si>
  <si>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</si>
  <si>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</si>
  <si>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</si>
  <si>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</si>
  <si>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</si>
  <si>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</si>
  <si>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</si>
  <si>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</si>
  <si>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</si>
  <si>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</si>
  <si>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</si>
  <si>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</si>
  <si>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</si>
  <si>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</si>
  <si>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</si>
  <si>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</si>
  <si>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</si>
  <si>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</si>
  <si>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</si>
  <si>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</si>
  <si>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</si>
  <si>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</si>
  <si>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</si>
  <si>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</si>
  <si>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</si>
  <si>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</si>
  <si>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</si>
  <si>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</si>
  <si>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</si>
  <si>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</si>
  <si>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</si>
  <si>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</si>
  <si>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</si>
  <si>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</si>
  <si>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</si>
  <si>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</si>
  <si>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</si>
  <si>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</si>
  <si>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</si>
  <si>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</si>
  <si>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</si>
  <si>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</si>
  <si>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</si>
  <si>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</si>
  <si>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</si>
  <si>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</si>
  <si>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</si>
  <si>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</si>
  <si>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</si>
  <si>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</si>
  <si>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</si>
  <si>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</si>
  <si>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</si>
  <si>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</si>
  <si>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</si>
  <si>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</si>
  <si>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</si>
  <si>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</si>
  <si>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16.11.2018</t>
  </si>
  <si>
    <r>
      <t xml:space="preserve">станом на 16.11.2018р.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</si>
  <si>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</si>
  <si>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</si>
  <si>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16.11.2018р.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</si>
</sst>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4"/>
      <color indexed="8"/>
      <name val="Times New Roman"/>
      <family val="0"/>
    </font>
    <font>
      <sz val="2.55"/>
      <color indexed="8"/>
      <name val="Times New Roman"/>
      <family val="0"/>
    </font>
    <font>
      <sz val="6.8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0"/>
      <color indexed="12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4722135"/>
        <c:axId val="21873500"/>
      </c:lineChart>
      <c:catAx>
        <c:axId val="447221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73500"/>
        <c:crosses val="autoZero"/>
        <c:auto val="0"/>
        <c:lblOffset val="100"/>
        <c:tickLblSkip val="1"/>
        <c:noMultiLvlLbl val="0"/>
      </c:catAx>
      <c:valAx>
        <c:axId val="218735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2213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21175005"/>
        <c:axId val="10095370"/>
      </c:lineChart>
      <c:catAx>
        <c:axId val="211750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95370"/>
        <c:crosses val="autoZero"/>
        <c:auto val="0"/>
        <c:lblOffset val="100"/>
        <c:tickLblSkip val="1"/>
        <c:noMultiLvlLbl val="0"/>
      </c:catAx>
      <c:valAx>
        <c:axId val="10095370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17500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24330275"/>
        <c:axId val="34489336"/>
      </c:lineChart>
      <c:catAx>
        <c:axId val="243302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89336"/>
        <c:crosses val="autoZero"/>
        <c:auto val="0"/>
        <c:lblOffset val="100"/>
        <c:tickLblSkip val="1"/>
        <c:noMultiLvlLbl val="0"/>
      </c:catAx>
      <c:valAx>
        <c:axId val="3448933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3027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0666649"/>
        <c:axId val="14502358"/>
      </c:bar3DChart>
      <c:catAx>
        <c:axId val="6066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02358"/>
        <c:crosses val="autoZero"/>
        <c:auto val="1"/>
        <c:lblOffset val="100"/>
        <c:tickLblSkip val="1"/>
        <c:noMultiLvlLbl val="0"/>
      </c:catAx>
      <c:valAx>
        <c:axId val="14502358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66649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7915199"/>
        <c:axId val="49778724"/>
      </c:bar3DChart>
      <c:catAx>
        <c:axId val="1791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778724"/>
        <c:crosses val="autoZero"/>
        <c:auto val="1"/>
        <c:lblOffset val="100"/>
        <c:tickLblSkip val="1"/>
        <c:noMultiLvlLbl val="0"/>
      </c:catAx>
      <c:valAx>
        <c:axId val="49778724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15199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0351725"/>
        <c:axId val="7784794"/>
      </c:lineChart>
      <c:catAx>
        <c:axId val="303517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84794"/>
        <c:crosses val="autoZero"/>
        <c:auto val="0"/>
        <c:lblOffset val="100"/>
        <c:tickLblSkip val="1"/>
        <c:noMultiLvlLbl val="0"/>
      </c:catAx>
      <c:valAx>
        <c:axId val="77847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517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4432435"/>
        <c:axId val="37451976"/>
      </c:lineChart>
      <c:catAx>
        <c:axId val="244324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51976"/>
        <c:crosses val="autoZero"/>
        <c:auto val="0"/>
        <c:lblOffset val="100"/>
        <c:tickLblSkip val="1"/>
        <c:noMultiLvlLbl val="0"/>
      </c:catAx>
      <c:valAx>
        <c:axId val="3745197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43243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2365481"/>
        <c:axId val="23054630"/>
      </c:lineChart>
      <c:catAx>
        <c:axId val="123654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54630"/>
        <c:crosses val="autoZero"/>
        <c:auto val="0"/>
        <c:lblOffset val="100"/>
        <c:tickLblSkip val="1"/>
        <c:noMultiLvlLbl val="0"/>
      </c:catAx>
      <c:valAx>
        <c:axId val="2305463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3654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4604495"/>
        <c:axId val="61591028"/>
      </c:lineChart>
      <c:catAx>
        <c:axId val="646044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91028"/>
        <c:crosses val="autoZero"/>
        <c:auto val="0"/>
        <c:lblOffset val="100"/>
        <c:tickLblSkip val="1"/>
        <c:noMultiLvlLbl val="0"/>
      </c:catAx>
      <c:valAx>
        <c:axId val="6159102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044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1309349"/>
        <c:axId val="57120434"/>
      </c:lineChart>
      <c:catAx>
        <c:axId val="413093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20434"/>
        <c:crosses val="autoZero"/>
        <c:auto val="0"/>
        <c:lblOffset val="100"/>
        <c:tickLblSkip val="1"/>
        <c:noMultiLvlLbl val="0"/>
      </c:catAx>
      <c:valAx>
        <c:axId val="5712043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3093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45879851"/>
        <c:axId val="55447264"/>
      </c:lineChart>
      <c:catAx>
        <c:axId val="458798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7264"/>
        <c:crosses val="autoZero"/>
        <c:auto val="0"/>
        <c:lblOffset val="100"/>
        <c:tickLblSkip val="1"/>
        <c:noMultiLvlLbl val="0"/>
      </c:catAx>
      <c:valAx>
        <c:axId val="5544726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87985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4466785"/>
        <c:axId val="57597438"/>
      </c:lineChart>
      <c:catAx>
        <c:axId val="644667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97438"/>
        <c:crosses val="autoZero"/>
        <c:auto val="0"/>
        <c:lblOffset val="100"/>
        <c:tickLblSkip val="1"/>
        <c:noMultiLvlLbl val="0"/>
      </c:catAx>
      <c:valAx>
        <c:axId val="575974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667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59712967"/>
        <c:axId val="53954444"/>
      </c:lineChart>
      <c:catAx>
        <c:axId val="597129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54444"/>
        <c:crosses val="autoZero"/>
        <c:auto val="0"/>
        <c:lblOffset val="100"/>
        <c:tickLblSkip val="1"/>
        <c:noMultiLvlLbl val="0"/>
      </c:catAx>
      <c:valAx>
        <c:axId val="5395444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712967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1 444 780,1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- 75 404,4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- 72 398,9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126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6736.773636363637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6736.8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6736.8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6736.8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6736.8</v>
      </c>
      <c r="R8" s="112">
        <v>0</v>
      </c>
      <c r="S8" s="113">
        <v>0</v>
      </c>
      <c r="T8" s="104">
        <v>981</v>
      </c>
      <c r="U8" s="166">
        <v>0</v>
      </c>
      <c r="V8" s="167"/>
      <c r="W8" s="124">
        <v>0</v>
      </c>
      <c r="X8" s="68">
        <f t="shared" si="3"/>
        <v>981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6736.8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6736.8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6736.8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6736.8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6736.8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6736.8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43420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6736.8</v>
      </c>
      <c r="R15" s="69"/>
      <c r="S15" s="65"/>
      <c r="T15" s="74"/>
      <c r="U15" s="127"/>
      <c r="V15" s="128"/>
      <c r="W15" s="122"/>
      <c r="X15" s="68">
        <f t="shared" si="3"/>
        <v>0</v>
      </c>
    </row>
    <row r="16" spans="1:24" ht="12.75">
      <c r="A16" s="10">
        <v>43423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6736.8</v>
      </c>
      <c r="R16" s="69"/>
      <c r="S16" s="65"/>
      <c r="T16" s="74"/>
      <c r="U16" s="127"/>
      <c r="V16" s="128"/>
      <c r="W16" s="122"/>
      <c r="X16" s="68">
        <f t="shared" si="3"/>
        <v>0</v>
      </c>
    </row>
    <row r="17" spans="1:24" ht="12.75">
      <c r="A17" s="10">
        <v>43424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6736.8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43425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6736.8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43426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8900</v>
      </c>
      <c r="P19" s="3">
        <f t="shared" si="2"/>
        <v>0</v>
      </c>
      <c r="Q19" s="2">
        <v>6736.8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43427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4900</v>
      </c>
      <c r="P20" s="3">
        <f t="shared" si="2"/>
        <v>0</v>
      </c>
      <c r="Q20" s="2">
        <v>6736.8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43430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6736.8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43431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 t="shared" si="2"/>
        <v>0</v>
      </c>
      <c r="Q22" s="2">
        <v>6736.8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6736.8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6736.8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6736.8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41795.5</v>
      </c>
      <c r="C26" s="85">
        <f t="shared" si="4"/>
        <v>3571.65</v>
      </c>
      <c r="D26" s="107">
        <f t="shared" si="4"/>
        <v>356.15</v>
      </c>
      <c r="E26" s="107">
        <f t="shared" si="4"/>
        <v>3215.5</v>
      </c>
      <c r="F26" s="85">
        <f t="shared" si="4"/>
        <v>294.7</v>
      </c>
      <c r="G26" s="85">
        <f t="shared" si="4"/>
        <v>2056.3</v>
      </c>
      <c r="H26" s="85">
        <f t="shared" si="4"/>
        <v>22631.100000000002</v>
      </c>
      <c r="I26" s="85">
        <f t="shared" si="4"/>
        <v>704.3</v>
      </c>
      <c r="J26" s="85">
        <f t="shared" si="4"/>
        <v>297.2999999999999</v>
      </c>
      <c r="K26" s="85">
        <f t="shared" si="4"/>
        <v>589.5</v>
      </c>
      <c r="L26" s="85">
        <f t="shared" si="4"/>
        <v>1807.5</v>
      </c>
      <c r="M26" s="84">
        <f t="shared" si="4"/>
        <v>356.6599999999971</v>
      </c>
      <c r="N26" s="84">
        <f t="shared" si="4"/>
        <v>74104.51000000001</v>
      </c>
      <c r="O26" s="84">
        <f t="shared" si="4"/>
        <v>149500</v>
      </c>
      <c r="P26" s="86">
        <f>N26/O26</f>
        <v>0.4956823411371238</v>
      </c>
      <c r="Q26" s="2"/>
      <c r="R26" s="75">
        <f>SUM(R4:R25)</f>
        <v>11</v>
      </c>
      <c r="S26" s="75">
        <f>SUM(S4:S25)</f>
        <v>0</v>
      </c>
      <c r="T26" s="75">
        <f>SUM(T4:T25)</f>
        <v>1194.049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1206.049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43420</v>
      </c>
      <c r="S31" s="147">
        <v>0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43420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127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128</v>
      </c>
      <c r="P27" s="180"/>
    </row>
    <row r="28" spans="1:16" ht="30.75" customHeight="1">
      <c r="A28" s="170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листопад!S41</f>
        <v>0</v>
      </c>
      <c r="B29" s="45">
        <v>12515</v>
      </c>
      <c r="C29" s="45">
        <v>2063.34</v>
      </c>
      <c r="D29" s="45">
        <v>6860.03</v>
      </c>
      <c r="E29" s="45">
        <v>1597.14</v>
      </c>
      <c r="F29" s="45">
        <v>25924.5</v>
      </c>
      <c r="G29" s="45">
        <v>14535.31</v>
      </c>
      <c r="H29" s="45">
        <v>22</v>
      </c>
      <c r="I29" s="45">
        <v>19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18214.79</v>
      </c>
      <c r="N29" s="47">
        <f>M29-L29</f>
        <v>-27106.739999999998</v>
      </c>
      <c r="O29" s="181">
        <f>листопад!S31</f>
        <v>0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837665.39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161821.88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246824.82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31817.5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111803.02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36548.43999999993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1444780.2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2063.34</v>
      </c>
    </row>
    <row r="59" spans="1:3" ht="25.5">
      <c r="A59" s="76" t="s">
        <v>54</v>
      </c>
      <c r="B59" s="9">
        <f>D29</f>
        <v>6860.03</v>
      </c>
      <c r="C59" s="9">
        <f>E29</f>
        <v>1597.14</v>
      </c>
    </row>
    <row r="60" spans="1:3" ht="12.75">
      <c r="A60" s="76" t="s">
        <v>55</v>
      </c>
      <c r="B60" s="9">
        <f>F29</f>
        <v>25924.5</v>
      </c>
      <c r="C60" s="9">
        <f>G29</f>
        <v>14535.31</v>
      </c>
    </row>
    <row r="61" spans="1:3" ht="25.5">
      <c r="A61" s="76" t="s">
        <v>56</v>
      </c>
      <c r="B61" s="9">
        <f>H29</f>
        <v>22</v>
      </c>
      <c r="C61" s="9">
        <f>I29</f>
        <v>19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8" sqref="E3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2018-11-16T09:44:17Z</dcterms:modified>
  <cp:category/>
  <cp:version/>
  <cp:contentType/>
  <cp:contentStatus/>
</cp:coreProperties>
</file>